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<sst xmlns="http://schemas.openxmlformats.org/spreadsheetml/2006/main" count="317" uniqueCount="255">
  <si>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</si>
  <si>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</si>
  <si>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</si>
  <si>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</si>
  <si>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</si>
  <si>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</si>
  <si>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</si>
  <si>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</si>
  <si>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</si>
  <si>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</si>
  <si>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</si>
  <si>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</si>
  <si>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</si>
  <si>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</si>
  <si>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</si>
  <si>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</si>
  <si>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</si>
  <si>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</si>
  <si>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</si>
  <si>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</si>
  <si>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</si>
  <si>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</si>
  <si>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</si>
  <si>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</si>
  <si>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</si>
  <si>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</si>
  <si>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</si>
  <si>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</si>
  <si>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</si>
  <si>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</si>
  <si>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</si>
  <si>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</si>
  <si>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</si>
  <si>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</si>
  <si>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</si>
  <si>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</si>
  <si>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</si>
  <si>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</si>
  <si>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</si>
  <si>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</si>
  <si>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</si>
  <si>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</si>
  <si>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</si>
  <si>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</si>
  <si>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</si>
  <si>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</si>
  <si>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</si>
  <si>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</si>
  <si>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</si>
  <si>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</si>
  <si>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</si>
  <si>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</si>
  <si>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</si>
  <si>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</si>
  <si>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</si>
  <si>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</si>
  <si>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</si>
  <si>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</si>
  <si>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</si>
  <si>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</si>
  <si>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</si>
  <si>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</si>
  <si>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</si>
  <si>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</si>
  <si>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</si>
  <si>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</si>
  <si>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</si>
  <si>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</si>
  <si>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</si>
  <si>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</si>
  <si>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</si>
  <si>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</si>
  <si>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</si>
  <si>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</si>
  <si>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</si>
  <si>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</si>
  <si>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</si>
  <si>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</si>
  <si>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</si>
  <si>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</si>
  <si>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</si>
  <si>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</si>
  <si>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</si>
  <si>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</si>
  <si>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</si>
  <si>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</si>
  <si>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</si>
  <si>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</si>
  <si>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</si>
  <si>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</si>
  <si>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</si>
  <si>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</si>
  <si>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</si>
  <si>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</si>
  <si>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</si>
  <si>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</si>
  <si>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</si>
  <si>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</si>
  <si>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</si>
  <si>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</si>
  <si>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</si>
  <si>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</si>
  <si>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</si>
  <si>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</si>
  <si>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</si>
  <si>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</si>
  <si>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</si>
  <si>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</si>
  <si>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</si>
  <si>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</si>
  <si>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</si>
  <si>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</si>
  <si>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</si>
  <si>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</si>
  <si>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</si>
  <si>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</si>
  <si>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</si>
  <si>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</si>
  <si>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</si>
  <si>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</si>
  <si>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</si>
  <si>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</si>
  <si>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</si>
  <si>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</si>
  <si>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</si>
  <si>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</si>
  <si>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</si>
  <si>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</si>
  <si>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</si>
  <si>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</si>
  <si>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</si>
  <si>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</si>
  <si>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</si>
  <si>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</si>
  <si>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</si>
  <si>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</si>
  <si>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</si>
  <si>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</si>
  <si>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</si>
  <si>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</si>
  <si>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</si>
  <si>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</si>
  <si>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</si>
  <si>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</si>
  <si>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</si>
  <si>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</si>
  <si>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</si>
  <si>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</si>
  <si>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</si>
  <si>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</si>
  <si>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</si>
  <si>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</si>
  <si>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</si>
  <si>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</si>
  <si>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</si>
  <si>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</si>
  <si>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</si>
  <si>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</si>
  <si>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</si>
  <si>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</si>
  <si>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</si>
  <si>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</si>
  <si>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</si>
  <si>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</si>
  <si>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</si>
  <si>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</si>
  <si>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</si>
  <si>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</si>
  <si>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</si>
  <si>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</si>
  <si>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</si>
  <si>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</si>
  <si>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</si>
  <si>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</si>
  <si>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</si>
  <si>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</si>
  <si>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</si>
  <si>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</si>
  <si>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</si>
  <si>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</si>
  <si>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</si>
  <si>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</si>
  <si>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</si>
  <si>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</si>
  <si>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</si>
  <si>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</si>
  <si>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</si>
  <si>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</si>
  <si>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</si>
  <si>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</si>
  <si>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</si>
  <si>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</si>
  <si>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</si>
  <si>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</si>
  <si>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</si>
  <si>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</si>
  <si>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</si>
  <si>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</si>
  <si>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</si>
  <si>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</si>
  <si>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</si>
  <si>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</si>
  <si>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</si>
  <si>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</si>
  <si>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</si>
  <si>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</si>
  <si>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</si>
  <si>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</si>
  <si>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</si>
  <si>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</si>
  <si>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</si>
  <si>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</si>
  <si>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</si>
  <si>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</si>
  <si>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</si>
  <si>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</si>
  <si>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</si>
  <si>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</si>
  <si>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</si>
  <si>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</si>
  <si>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</si>
  <si>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</si>
  <si>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</si>
  <si>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</si>
  <si>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</si>
  <si>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</si>
  <si>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</si>
  <si>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</si>
  <si>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</si>
  <si>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</si>
  <si>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</si>
  <si>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</si>
  <si>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</si>
  <si>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</si>
  <si>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</si>
  <si>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</si>
  <si>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</si>
  <si>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</si>
  <si>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</si>
  <si>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</si>
  <si>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</si>
  <si>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</si>
  <si>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</si>
  <si>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</si>
  <si>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</si>
  <si>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Т.Ю.Макарова</t>
  </si>
  <si>
    <t>О.В.Козаченко</t>
  </si>
  <si>
    <t>(0564) 21-11-81</t>
  </si>
  <si>
    <t>inbox@ing.dp.court.gov.ua</t>
  </si>
  <si>
    <t>7 липня 2015 року</t>
  </si>
  <si>
    <t>перше півріччя 2015 року</t>
  </si>
  <si>
    <t>Інгулецький районний суд м.Кривого Рогу</t>
  </si>
  <si>
    <t>50026. Дніпропетровська область</t>
  </si>
  <si>
    <t>м. Кривий Ріг</t>
  </si>
  <si>
    <t>вул. Груні Романової. 6-А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</si>
</sst>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29</v>
      </c>
      <c r="F10" s="113">
        <v>24</v>
      </c>
      <c r="G10" s="113">
        <v>25</v>
      </c>
      <c r="H10" s="113">
        <v>4</v>
      </c>
      <c r="I10" s="113"/>
      <c r="J10" s="113">
        <v>3</v>
      </c>
      <c r="K10" s="113">
        <v>18</v>
      </c>
      <c r="L10" s="113"/>
      <c r="M10" s="117">
        <v>4</v>
      </c>
      <c r="N10" s="98">
        <v>2</v>
      </c>
      <c r="O10" s="120">
        <f>E10-F10</f>
        <v>5</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94</v>
      </c>
      <c r="F15" s="113">
        <v>90</v>
      </c>
      <c r="G15" s="113">
        <v>89</v>
      </c>
      <c r="H15" s="113"/>
      <c r="I15" s="113"/>
      <c r="J15" s="113">
        <v>7</v>
      </c>
      <c r="K15" s="113">
        <v>82</v>
      </c>
      <c r="L15" s="113"/>
      <c r="M15" s="113">
        <v>5</v>
      </c>
      <c r="N15" s="113" t="s">
        <v>147</v>
      </c>
      <c r="O15" s="120">
        <f t="shared" si="0"/>
        <v>4</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94</v>
      </c>
      <c r="F21" s="113">
        <v>90</v>
      </c>
      <c r="G21" s="113">
        <v>89</v>
      </c>
      <c r="H21" s="113"/>
      <c r="I21" s="113"/>
      <c r="J21" s="113">
        <v>7</v>
      </c>
      <c r="K21" s="113">
        <v>82</v>
      </c>
      <c r="L21" s="113"/>
      <c r="M21" s="113">
        <v>5</v>
      </c>
      <c r="N21" s="113" t="s">
        <v>147</v>
      </c>
      <c r="O21" s="120">
        <f t="shared" si="0"/>
        <v>4</v>
      </c>
      <c r="P21" s="24"/>
      <c r="Q21" s="77"/>
      <c r="R21" s="77"/>
      <c r="S21" s="77"/>
    </row>
    <row r="22" spans="1:19" ht="30" customHeight="1">
      <c r="A22" s="90">
        <v>13</v>
      </c>
      <c r="B22" s="63"/>
      <c r="C22" s="182" t="s">
        <v>140</v>
      </c>
      <c r="D22" s="18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123</v>
      </c>
      <c r="F23" s="113">
        <f>F10+F12+F15+F22</f>
        <v>114</v>
      </c>
      <c r="G23" s="113">
        <f>G10+G12+G15+G22</f>
        <v>114</v>
      </c>
      <c r="H23" s="113">
        <f>H10+H15</f>
        <v>4</v>
      </c>
      <c r="I23" s="113">
        <f>I10+I15</f>
        <v>0</v>
      </c>
      <c r="J23" s="113">
        <f>J10+J12+J15</f>
        <v>10</v>
      </c>
      <c r="K23" s="113">
        <f>K10+K12+K15</f>
        <v>100</v>
      </c>
      <c r="L23" s="113">
        <f>L10+L12+L15+L22</f>
        <v>0</v>
      </c>
      <c r="M23" s="119">
        <f>M10+M12+M15+M22</f>
        <v>9</v>
      </c>
      <c r="N23" s="119">
        <f>N10</f>
        <v>2</v>
      </c>
      <c r="O23" s="120">
        <f t="shared" si="0"/>
        <v>9</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26</v>
      </c>
      <c r="G31" s="121">
        <v>18</v>
      </c>
      <c r="H31" s="121">
        <v>17</v>
      </c>
      <c r="I31" s="121">
        <v>17</v>
      </c>
      <c r="J31" s="121">
        <v>15</v>
      </c>
      <c r="K31" s="121"/>
      <c r="L31" s="121"/>
      <c r="M31" s="121"/>
      <c r="N31" s="121">
        <v>9</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&amp;L0F1D34A7&amp;CФорма № 2-А, Підрозділ: Інгулецький районний суд м.Кривого Рогу,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2</v>
      </c>
      <c r="E12" s="98">
        <v>2</v>
      </c>
      <c r="F12" s="98">
        <v>2</v>
      </c>
      <c r="G12" s="98">
        <v>1</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2</v>
      </c>
      <c r="E24" s="98">
        <v>2</v>
      </c>
      <c r="F24" s="98">
        <v>2</v>
      </c>
      <c r="G24" s="98">
        <v>1</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2</v>
      </c>
      <c r="E25" s="98">
        <v>2</v>
      </c>
      <c r="F25" s="98">
        <v>2</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v>1</v>
      </c>
      <c r="F33" s="98">
        <v>1</v>
      </c>
      <c r="G33" s="98">
        <v>1</v>
      </c>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6</v>
      </c>
      <c r="D88" s="98">
        <v>16</v>
      </c>
      <c r="E88" s="98">
        <v>13</v>
      </c>
      <c r="F88" s="98">
        <v>13</v>
      </c>
      <c r="G88" s="98">
        <v>12</v>
      </c>
      <c r="H88" s="98"/>
      <c r="I88" s="98"/>
      <c r="J88" s="98"/>
      <c r="K88" s="116">
        <v>9</v>
      </c>
      <c r="L88" s="98">
        <v>1</v>
      </c>
      <c r="M88" s="98">
        <v>5732</v>
      </c>
      <c r="N88" s="112">
        <v>3304</v>
      </c>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6</v>
      </c>
      <c r="D90" s="98">
        <v>7</v>
      </c>
      <c r="E90" s="98">
        <v>9</v>
      </c>
      <c r="F90" s="98">
        <v>9</v>
      </c>
      <c r="G90" s="98">
        <v>8</v>
      </c>
      <c r="H90" s="98"/>
      <c r="I90" s="98"/>
      <c r="J90" s="98"/>
      <c r="K90" s="116">
        <v>4</v>
      </c>
      <c r="L90" s="98">
        <v>1</v>
      </c>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6</v>
      </c>
      <c r="D94" s="98">
        <v>7</v>
      </c>
      <c r="E94" s="98">
        <v>9</v>
      </c>
      <c r="F94" s="98">
        <v>9</v>
      </c>
      <c r="G94" s="98">
        <v>8</v>
      </c>
      <c r="H94" s="98"/>
      <c r="I94" s="98"/>
      <c r="J94" s="98"/>
      <c r="K94" s="116">
        <v>4</v>
      </c>
      <c r="L94" s="98">
        <v>1</v>
      </c>
      <c r="M94" s="98"/>
      <c r="N94" s="112"/>
      <c r="O94" s="98"/>
      <c r="P94" s="60"/>
    </row>
    <row r="95" spans="1:16" s="4" customFormat="1" ht="25.5" customHeight="1">
      <c r="A95" s="44">
        <v>88</v>
      </c>
      <c r="B95" s="129" t="s">
        <v>68</v>
      </c>
      <c r="C95" s="112"/>
      <c r="D95" s="98">
        <v>9</v>
      </c>
      <c r="E95" s="98">
        <v>4</v>
      </c>
      <c r="F95" s="98">
        <v>4</v>
      </c>
      <c r="G95" s="98">
        <v>4</v>
      </c>
      <c r="H95" s="98"/>
      <c r="I95" s="98"/>
      <c r="J95" s="98"/>
      <c r="K95" s="116">
        <v>5</v>
      </c>
      <c r="L95" s="98"/>
      <c r="M95" s="98">
        <v>5732</v>
      </c>
      <c r="N95" s="112">
        <v>3304</v>
      </c>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6</v>
      </c>
      <c r="E98" s="98">
        <v>3</v>
      </c>
      <c r="F98" s="98">
        <v>3</v>
      </c>
      <c r="G98" s="98">
        <v>3</v>
      </c>
      <c r="H98" s="98"/>
      <c r="I98" s="98"/>
      <c r="J98" s="98"/>
      <c r="K98" s="116">
        <v>3</v>
      </c>
      <c r="L98" s="98"/>
      <c r="M98" s="98">
        <v>3038</v>
      </c>
      <c r="N98" s="112">
        <v>760</v>
      </c>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c r="E103" s="98">
        <v>1</v>
      </c>
      <c r="F103" s="98">
        <v>1</v>
      </c>
      <c r="G103" s="98">
        <v>1</v>
      </c>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c r="E108" s="98">
        <v>1</v>
      </c>
      <c r="F108" s="98">
        <v>1</v>
      </c>
      <c r="G108" s="98">
        <v>1</v>
      </c>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8</v>
      </c>
      <c r="D114" s="112">
        <f aca="true" t="shared" si="0" ref="D114:O114">SUM(D8,D9,D12,D29,D30,D43,D49,D52,D79,D88,D103,D109,D113)</f>
        <v>18</v>
      </c>
      <c r="E114" s="112">
        <f t="shared" si="0"/>
        <v>17</v>
      </c>
      <c r="F114" s="112">
        <f t="shared" si="0"/>
        <v>17</v>
      </c>
      <c r="G114" s="112">
        <f t="shared" si="0"/>
        <v>15</v>
      </c>
      <c r="H114" s="112">
        <f t="shared" si="0"/>
        <v>0</v>
      </c>
      <c r="I114" s="112">
        <f t="shared" si="0"/>
        <v>0</v>
      </c>
      <c r="J114" s="112">
        <f t="shared" si="0"/>
        <v>0</v>
      </c>
      <c r="K114" s="112">
        <f t="shared" si="0"/>
        <v>9</v>
      </c>
      <c r="L114" s="112">
        <f t="shared" si="0"/>
        <v>1</v>
      </c>
      <c r="M114" s="112">
        <f t="shared" si="0"/>
        <v>5732</v>
      </c>
      <c r="N114" s="112">
        <f t="shared" si="0"/>
        <v>3304</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&amp;L0F1D34A7&amp;CФорма № 2-А, Підрозділ: Інгулецький районний суд м.Кривого Рогу,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&amp;L0F1D34A7&amp;CФорма № 2-А, Підрозділ: Інгулецький районний суд м.Кривого Рогу,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v>4</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3</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v>2</v>
      </c>
      <c r="L7" s="33"/>
      <c r="M7" s="23"/>
      <c r="N7" s="20"/>
      <c r="O7" s="20"/>
      <c r="P7" s="20"/>
    </row>
    <row r="8" spans="1:16" s="10" customFormat="1" ht="16.5" customHeight="1">
      <c r="A8" s="2">
        <f t="shared" si="0"/>
        <v>4</v>
      </c>
      <c r="B8" s="307"/>
      <c r="C8" s="294"/>
      <c r="D8" s="295"/>
      <c r="E8" s="289" t="s">
        <v>124</v>
      </c>
      <c r="F8" s="290"/>
      <c r="G8" s="290"/>
      <c r="H8" s="290"/>
      <c r="I8" s="290"/>
      <c r="J8" s="291"/>
      <c r="K8" s="124">
        <v>1</v>
      </c>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v>2</v>
      </c>
      <c r="L16" s="33"/>
      <c r="M16" s="23"/>
      <c r="N16" s="20"/>
      <c r="O16" s="20"/>
      <c r="P16" s="20"/>
    </row>
    <row r="17" spans="1:16" s="10" customFormat="1" ht="22.5" customHeight="1">
      <c r="A17" s="2">
        <v>13</v>
      </c>
      <c r="B17" s="269"/>
      <c r="C17" s="270" t="s">
        <v>146</v>
      </c>
      <c r="D17" s="271"/>
      <c r="E17" s="271"/>
      <c r="F17" s="271"/>
      <c r="G17" s="271"/>
      <c r="H17" s="271"/>
      <c r="I17" s="271"/>
      <c r="J17" s="272"/>
      <c r="K17" s="125">
        <v>10</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7</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&amp;L0F1D34A7&amp;CФорма № 2-А, Підрозділ: Інгулецький районний суд м.Кривого Рогу,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&amp;L0F1D34A7&amp;C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AL-PC</cp:lastModifiedBy>
  <cp:lastPrinted>2014-10-21T12:44:57Z</cp:lastPrinted>
  <dcterms:created xsi:type="dcterms:W3CDTF">1996-10-08T23:32:33Z</dcterms:created>
  <dcterms:modified xsi:type="dcterms:W3CDTF">2015-08-19T08:44:19Z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2-А_00213_2.2015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0F1D34A7</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