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<sst xmlns="http://schemas.openxmlformats.org/spreadsheetml/2006/main" count="269" uniqueCount="200">
  <si>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</si>
  <si>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</si>
  <si>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</si>
  <si>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</si>
  <si>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</si>
  <si>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</si>
  <si>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</si>
  <si>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</si>
  <si>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</si>
  <si>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</si>
  <si>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</si>
  <si>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</si>
  <si>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</si>
  <si>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</si>
  <si>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</si>
  <si>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</si>
  <si>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</si>
  <si>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</si>
  <si>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</si>
  <si>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</si>
  <si>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</si>
  <si>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</si>
  <si>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</si>
  <si>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</si>
  <si>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</si>
  <si>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</si>
  <si>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</si>
  <si>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</si>
  <si>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</si>
  <si>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</si>
  <si>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</si>
  <si>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</si>
  <si>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</si>
  <si>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</si>
  <si>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</si>
  <si>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</si>
  <si>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</si>
  <si>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</si>
  <si>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</si>
  <si>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</si>
  <si>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</si>
  <si>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</si>
  <si>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</si>
  <si>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</si>
  <si>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</si>
  <si>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</si>
  <si>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</si>
  <si>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</si>
  <si>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</si>
  <si>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</si>
  <si>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</si>
  <si>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</si>
  <si>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</si>
  <si>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</si>
  <si>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</si>
  <si>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</si>
  <si>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</si>
  <si>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</si>
  <si>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</si>
  <si>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</si>
  <si>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</si>
  <si>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</si>
  <si>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</si>
  <si>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</si>
  <si>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</si>
  <si>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</si>
  <si>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</si>
  <si>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</si>
  <si>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</si>
  <si>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</si>
  <si>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</si>
  <si>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</si>
  <si>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</si>
  <si>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</si>
  <si>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</si>
  <si>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</si>
  <si>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</si>
  <si>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</si>
  <si>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</si>
  <si>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</si>
  <si>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</si>
  <si>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</si>
  <si>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</si>
  <si>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</si>
  <si>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</si>
  <si>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</si>
  <si>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</si>
  <si>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</si>
  <si>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</si>
  <si>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</si>
  <si>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</si>
  <si>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</si>
  <si>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</si>
  <si>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</si>
  <si>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</si>
  <si>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</si>
  <si>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</si>
  <si>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</si>
  <si>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</si>
  <si>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</si>
  <si>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</si>
  <si>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</si>
  <si>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</si>
  <si>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</si>
  <si>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</si>
  <si>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</si>
  <si>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</si>
  <si>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</si>
  <si>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</si>
  <si>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</si>
  <si>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</si>
  <si>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</si>
  <si>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</si>
  <si>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</si>
  <si>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</si>
  <si>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</si>
  <si>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</si>
  <si>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</si>
  <si>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</si>
  <si>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</si>
  <si>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</si>
  <si>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</si>
  <si>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</si>
  <si>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</si>
  <si>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</si>
  <si>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</si>
  <si>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</si>
  <si>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</si>
  <si>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</si>
  <si>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</si>
  <si>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</si>
  <si>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</si>
  <si>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</si>
  <si>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</si>
  <si>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</si>
  <si>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</si>
  <si>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</si>
  <si>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</si>
  <si>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</si>
  <si>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</si>
  <si>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</si>
  <si>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</si>
  <si>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</si>
  <si>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</si>
  <si>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</si>
  <si>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</si>
  <si>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</si>
  <si>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</si>
  <si>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</si>
  <si>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</si>
  <si>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</si>
  <si>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</si>
  <si>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</si>
  <si>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</si>
  <si>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</si>
  <si>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</si>
  <si>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</si>
  <si>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</si>
  <si>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</si>
  <si>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</si>
  <si>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</si>
  <si>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</si>
  <si>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</si>
  <si>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</si>
  <si>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</si>
  <si>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</si>
  <si>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</si>
  <si>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</si>
  <si>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</si>
  <si>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</si>
  <si>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</si>
  <si>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</si>
  <si>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</si>
  <si>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</si>
  <si>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</si>
  <si>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</si>
  <si>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</si>
  <si>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</si>
  <si>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</si>
  <si>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</si>
  <si>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</si>
  <si>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</si>
  <si>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</si>
  <si>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</si>
  <si>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</si>
  <si>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</si>
  <si>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</si>
  <si>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</si>
  <si>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</si>
  <si>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</si>
  <si>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</si>
  <si>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Інгулецький районний суд м.Кривого Рогу</t>
  </si>
  <si>
    <t>50026.м. Кривий Ріг.вул. Груні Романової 6-А</t>
  </si>
  <si>
    <t>Доручення судів України / іноземних судів</t>
  </si>
  <si>
    <t xml:space="preserve">Розглянуто справ судом присяжних </t>
  </si>
  <si>
    <t>Л.Я.Соловйова</t>
  </si>
  <si>
    <t>О.Д. Чариєва</t>
  </si>
  <si>
    <t>(056) 406-53-03</t>
  </si>
  <si>
    <t>inbox@ing.dp.court.gov.ua</t>
  </si>
  <si>
    <t>6 липня 2018 року</t>
  </si>
</sst>
</file>

<file path=xl/styles.xml><?xml version="1.0" encoding="utf-8"?>
<styleSheet xmlns="http://schemas.openxmlformats.org/spreadsheetml/2006/main">
  <numFmts count="63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8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25" t="s">
        <v>130</v>
      </c>
      <c r="C14" s="122"/>
      <c r="D14" s="123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2"/>
      <c r="D17" s="123"/>
      <c r="E17" s="114" t="s">
        <v>127</v>
      </c>
      <c r="F17" s="126" t="s">
        <v>179</v>
      </c>
      <c r="G17" s="127"/>
      <c r="H17" s="127"/>
    </row>
    <row r="18" spans="1:5" ht="12.75" customHeight="1">
      <c r="A18" s="38"/>
      <c r="B18" s="125" t="s">
        <v>19</v>
      </c>
      <c r="C18" s="122"/>
      <c r="D18" s="123"/>
      <c r="E18" s="114"/>
    </row>
    <row r="19" spans="1:8" ht="12.75" customHeight="1">
      <c r="A19" s="38"/>
      <c r="B19" s="125" t="s">
        <v>182</v>
      </c>
      <c r="C19" s="122"/>
      <c r="D19" s="123"/>
      <c r="E19" s="114"/>
      <c r="F19" s="124"/>
      <c r="G19" s="119"/>
      <c r="H19" s="119"/>
    </row>
    <row r="20" spans="1:8" ht="12.75" customHeight="1">
      <c r="A20" s="38"/>
      <c r="B20" s="120"/>
      <c r="C20" s="121"/>
      <c r="D20" s="113"/>
      <c r="E20" s="114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8" t="s">
        <v>21</v>
      </c>
      <c r="C33" s="111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12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15" t="s">
        <v>23</v>
      </c>
      <c r="C38" s="116"/>
      <c r="D38" s="116"/>
      <c r="E38" s="116"/>
      <c r="F38" s="116"/>
      <c r="G38" s="116"/>
      <c r="H38" s="11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15" t="s">
        <v>24</v>
      </c>
      <c r="C41" s="116"/>
      <c r="D41" s="116"/>
      <c r="E41" s="116"/>
      <c r="F41" s="116"/>
      <c r="G41" s="116"/>
      <c r="H41" s="11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&amp;LA0814CDB&amp;C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273</v>
      </c>
      <c r="F6" s="90">
        <v>156</v>
      </c>
      <c r="G6" s="90">
        <v>1</v>
      </c>
      <c r="H6" s="90">
        <v>157</v>
      </c>
      <c r="I6" s="90" t="s">
        <v>180</v>
      </c>
      <c r="J6" s="90">
        <v>116</v>
      </c>
      <c r="K6" s="91">
        <v>22</v>
      </c>
      <c r="L6" s="101">
        <f>E6-F6</f>
        <v>117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560</v>
      </c>
      <c r="F7" s="90">
        <v>558</v>
      </c>
      <c r="G7" s="90"/>
      <c r="H7" s="90">
        <v>555</v>
      </c>
      <c r="I7" s="90">
        <v>459</v>
      </c>
      <c r="J7" s="90">
        <v>5</v>
      </c>
      <c r="K7" s="91"/>
      <c r="L7" s="101">
        <f>E7-F7</f>
        <v>2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161</v>
      </c>
      <c r="F9" s="90">
        <v>148</v>
      </c>
      <c r="G9" s="90"/>
      <c r="H9" s="90">
        <v>132</v>
      </c>
      <c r="I9" s="90">
        <v>88</v>
      </c>
      <c r="J9" s="90">
        <v>29</v>
      </c>
      <c r="K9" s="91"/>
      <c r="L9" s="101">
        <f>E9-F9</f>
        <v>13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994</v>
      </c>
      <c r="F14" s="105">
        <f>SUM(F6:F13)</f>
        <v>862</v>
      </c>
      <c r="G14" s="105">
        <f>SUM(G6:G13)</f>
        <v>1</v>
      </c>
      <c r="H14" s="105">
        <f>SUM(H6:H13)</f>
        <v>844</v>
      </c>
      <c r="I14" s="105">
        <f>SUM(I6:I13)</f>
        <v>547</v>
      </c>
      <c r="J14" s="105">
        <f>SUM(J6:J13)</f>
        <v>150</v>
      </c>
      <c r="K14" s="105">
        <f>SUM(K6:K13)</f>
        <v>22</v>
      </c>
      <c r="L14" s="101">
        <f>E14-F14</f>
        <v>132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13</v>
      </c>
      <c r="F15" s="92">
        <v>11</v>
      </c>
      <c r="G15" s="92"/>
      <c r="H15" s="92">
        <v>12</v>
      </c>
      <c r="I15" s="92">
        <v>5</v>
      </c>
      <c r="J15" s="92">
        <v>1</v>
      </c>
      <c r="K15" s="91"/>
      <c r="L15" s="101">
        <f>E15-F15</f>
        <v>2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17</v>
      </c>
      <c r="F16" s="92">
        <v>5</v>
      </c>
      <c r="G16" s="92"/>
      <c r="H16" s="92">
        <v>14</v>
      </c>
      <c r="I16" s="92">
        <v>7</v>
      </c>
      <c r="J16" s="92">
        <v>3</v>
      </c>
      <c r="K16" s="91">
        <v>1</v>
      </c>
      <c r="L16" s="101">
        <f>E16-F16</f>
        <v>12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25</v>
      </c>
      <c r="F22" s="91">
        <v>11</v>
      </c>
      <c r="G22" s="91"/>
      <c r="H22" s="91">
        <v>21</v>
      </c>
      <c r="I22" s="91">
        <v>7</v>
      </c>
      <c r="J22" s="91">
        <v>4</v>
      </c>
      <c r="K22" s="91">
        <v>1</v>
      </c>
      <c r="L22" s="101">
        <f>E22-F22</f>
        <v>14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279</v>
      </c>
      <c r="F23" s="91">
        <v>225</v>
      </c>
      <c r="G23" s="91"/>
      <c r="H23" s="91">
        <v>210</v>
      </c>
      <c r="I23" s="91">
        <v>73</v>
      </c>
      <c r="J23" s="91">
        <v>69</v>
      </c>
      <c r="K23" s="91"/>
      <c r="L23" s="101">
        <f>E23-F23</f>
        <v>54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3</v>
      </c>
      <c r="F24" s="91">
        <v>3</v>
      </c>
      <c r="G24" s="91"/>
      <c r="H24" s="91">
        <v>3</v>
      </c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856</v>
      </c>
      <c r="F25" s="91">
        <v>668</v>
      </c>
      <c r="G25" s="91">
        <v>1</v>
      </c>
      <c r="H25" s="91">
        <v>640</v>
      </c>
      <c r="I25" s="91">
        <v>527</v>
      </c>
      <c r="J25" s="91">
        <v>216</v>
      </c>
      <c r="K25" s="91"/>
      <c r="L25" s="101">
        <f>E25-F25</f>
        <v>188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761</v>
      </c>
      <c r="F26" s="91">
        <v>537</v>
      </c>
      <c r="G26" s="91">
        <v>11</v>
      </c>
      <c r="H26" s="91">
        <v>448</v>
      </c>
      <c r="I26" s="91">
        <v>375</v>
      </c>
      <c r="J26" s="91">
        <v>313</v>
      </c>
      <c r="K26" s="91">
        <v>37</v>
      </c>
      <c r="L26" s="101">
        <f>E26-F26</f>
        <v>224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36</v>
      </c>
      <c r="F27" s="91">
        <v>34</v>
      </c>
      <c r="G27" s="91"/>
      <c r="H27" s="91">
        <v>36</v>
      </c>
      <c r="I27" s="91">
        <v>30</v>
      </c>
      <c r="J27" s="91"/>
      <c r="K27" s="91"/>
      <c r="L27" s="101">
        <f>E27-F27</f>
        <v>2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41</v>
      </c>
      <c r="F28" s="91">
        <v>32</v>
      </c>
      <c r="G28" s="91"/>
      <c r="H28" s="91">
        <v>28</v>
      </c>
      <c r="I28" s="91">
        <v>26</v>
      </c>
      <c r="J28" s="91">
        <v>13</v>
      </c>
      <c r="K28" s="91"/>
      <c r="L28" s="101">
        <f>E28-F28</f>
        <v>9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14</v>
      </c>
      <c r="F29" s="91">
        <v>9</v>
      </c>
      <c r="G29" s="91"/>
      <c r="H29" s="91">
        <v>12</v>
      </c>
      <c r="I29" s="91">
        <v>8</v>
      </c>
      <c r="J29" s="91">
        <v>2</v>
      </c>
      <c r="K29" s="91"/>
      <c r="L29" s="101">
        <f>E29-F29</f>
        <v>5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24</v>
      </c>
      <c r="F32" s="91">
        <v>5</v>
      </c>
      <c r="G32" s="91"/>
      <c r="H32" s="91">
        <v>21</v>
      </c>
      <c r="I32" s="91">
        <v>17</v>
      </c>
      <c r="J32" s="91">
        <v>3</v>
      </c>
      <c r="K32" s="91">
        <v>1</v>
      </c>
      <c r="L32" s="101">
        <f>E32-F32</f>
        <v>19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30</v>
      </c>
      <c r="F33" s="91">
        <v>26</v>
      </c>
      <c r="G33" s="91"/>
      <c r="H33" s="91">
        <v>28</v>
      </c>
      <c r="I33" s="91">
        <v>16</v>
      </c>
      <c r="J33" s="91">
        <v>2</v>
      </c>
      <c r="K33" s="91">
        <v>1</v>
      </c>
      <c r="L33" s="101">
        <f>E33-F33</f>
        <v>4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1490</v>
      </c>
      <c r="F37" s="91">
        <v>1138</v>
      </c>
      <c r="G37" s="91">
        <v>11</v>
      </c>
      <c r="H37" s="91">
        <v>871</v>
      </c>
      <c r="I37" s="91">
        <v>516</v>
      </c>
      <c r="J37" s="91">
        <v>619</v>
      </c>
      <c r="K37" s="91">
        <v>39</v>
      </c>
      <c r="L37" s="101">
        <f>E37-F37</f>
        <v>352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624</v>
      </c>
      <c r="F38" s="91">
        <v>584</v>
      </c>
      <c r="G38" s="91"/>
      <c r="H38" s="91">
        <v>594</v>
      </c>
      <c r="I38" s="91" t="s">
        <v>180</v>
      </c>
      <c r="J38" s="91">
        <v>30</v>
      </c>
      <c r="K38" s="91"/>
      <c r="L38" s="101">
        <f>E38-F38</f>
        <v>40</v>
      </c>
    </row>
    <row r="39" spans="1:12" ht="16.5" customHeight="1">
      <c r="A39" s="159"/>
      <c r="B39" s="157" t="s">
        <v>50</v>
      </c>
      <c r="C39" s="158"/>
      <c r="D39" s="43">
        <v>34</v>
      </c>
      <c r="E39" s="91"/>
      <c r="F39" s="91"/>
      <c r="G39" s="91"/>
      <c r="H39" s="91"/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19</v>
      </c>
      <c r="F40" s="91">
        <v>19</v>
      </c>
      <c r="G40" s="91"/>
      <c r="H40" s="91">
        <v>17</v>
      </c>
      <c r="I40" s="91">
        <v>7</v>
      </c>
      <c r="J40" s="91">
        <v>2</v>
      </c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643</v>
      </c>
      <c r="F41" s="91">
        <f aca="true" t="shared" si="0" ref="F41:K41">F38+F40</f>
        <v>603</v>
      </c>
      <c r="G41" s="91">
        <f t="shared" si="0"/>
        <v>0</v>
      </c>
      <c r="H41" s="91">
        <f t="shared" si="0"/>
        <v>611</v>
      </c>
      <c r="I41" s="91">
        <f>I40</f>
        <v>7</v>
      </c>
      <c r="J41" s="91">
        <f t="shared" si="0"/>
        <v>32</v>
      </c>
      <c r="K41" s="91">
        <f t="shared" si="0"/>
        <v>0</v>
      </c>
      <c r="L41" s="101">
        <f>E41-F41</f>
        <v>40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3152</v>
      </c>
      <c r="F42" s="91">
        <f aca="true" t="shared" si="1" ref="F42:K42">F14+F22+F37+F41</f>
        <v>2614</v>
      </c>
      <c r="G42" s="91">
        <f t="shared" si="1"/>
        <v>12</v>
      </c>
      <c r="H42" s="91">
        <f t="shared" si="1"/>
        <v>2347</v>
      </c>
      <c r="I42" s="91">
        <f t="shared" si="1"/>
        <v>1077</v>
      </c>
      <c r="J42" s="91">
        <f t="shared" si="1"/>
        <v>805</v>
      </c>
      <c r="K42" s="91">
        <f t="shared" si="1"/>
        <v>62</v>
      </c>
      <c r="L42" s="101">
        <f>E42-F42</f>
        <v>538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&amp;LA0814CDB&amp;CФорма № 1-мзс, Підрозділ: Інгулецький районний суд м.Кривого Рогу,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13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12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103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1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4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14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11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2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3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3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19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93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27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31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6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359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89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48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18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14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121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42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13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29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8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2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2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>
        <v>2</v>
      </c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&amp;LA0814CDB&amp;CФорма № 1-мзс, Підрозділ: Інгулецький районний суд м.Кривого Рогу,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157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129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16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22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1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5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2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3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289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31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/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1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3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25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11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211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727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763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38784826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12463314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7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5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144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21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888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51116241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86358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7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786</v>
      </c>
      <c r="F58" s="96">
        <v>48</v>
      </c>
      <c r="G58" s="96">
        <v>10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12</v>
      </c>
      <c r="F59" s="96">
        <v>8</v>
      </c>
      <c r="G59" s="96">
        <v>1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542</v>
      </c>
      <c r="F60" s="96">
        <v>287</v>
      </c>
      <c r="G60" s="96">
        <v>32</v>
      </c>
      <c r="H60" s="96">
        <v>8</v>
      </c>
      <c r="I60" s="96">
        <v>2</v>
      </c>
    </row>
    <row r="61" spans="1:9" ht="13.5" customHeight="1">
      <c r="A61" s="193" t="s">
        <v>115</v>
      </c>
      <c r="B61" s="193"/>
      <c r="C61" s="193"/>
      <c r="D61" s="193"/>
      <c r="E61" s="96">
        <v>603</v>
      </c>
      <c r="F61" s="96">
        <v>7</v>
      </c>
      <c r="G61" s="96"/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&amp;LA0814CDB&amp;CФорма № 1-мзс, Підрозділ: Інгулецький районний суд м.Кривого Рогу,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0.07701863354037267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0.14666666666666667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0.25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0.0630048465266559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0.8978576893649579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469.4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630.4</v>
      </c>
    </row>
    <row r="11" spans="1:4" ht="16.5" customHeight="1">
      <c r="A11" s="216" t="s">
        <v>65</v>
      </c>
      <c r="B11" s="218"/>
      <c r="C11" s="14">
        <v>9</v>
      </c>
      <c r="D11" s="94">
        <v>50</v>
      </c>
    </row>
    <row r="12" spans="1:4" ht="16.5" customHeight="1">
      <c r="A12" s="303" t="s">
        <v>110</v>
      </c>
      <c r="B12" s="303"/>
      <c r="C12" s="14">
        <v>10</v>
      </c>
      <c r="D12" s="94">
        <v>24</v>
      </c>
    </row>
    <row r="13" spans="1:4" ht="16.5" customHeight="1">
      <c r="A13" s="303" t="s">
        <v>31</v>
      </c>
      <c r="B13" s="303"/>
      <c r="C13" s="14">
        <v>11</v>
      </c>
      <c r="D13" s="94">
        <v>113</v>
      </c>
    </row>
    <row r="14" spans="1:4" ht="16.5" customHeight="1">
      <c r="A14" s="303" t="s">
        <v>111</v>
      </c>
      <c r="B14" s="303"/>
      <c r="C14" s="14">
        <v>12</v>
      </c>
      <c r="D14" s="94">
        <v>99</v>
      </c>
    </row>
    <row r="15" spans="1:4" ht="16.5" customHeight="1">
      <c r="A15" s="303" t="s">
        <v>115</v>
      </c>
      <c r="B15" s="303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197</v>
      </c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&amp;LA0814CDB&amp;CФорма № 1-мзс, Підрозділ: Інгулецький районний суд м.Кривого Рогу,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2018-03-16T13:51:01Z</cp:lastPrinted>
  <dcterms:created xsi:type="dcterms:W3CDTF">2004-04-20T14:33:35Z</dcterms:created>
  <dcterms:modified xsi:type="dcterms:W3CDTF">2018-07-25T12:14:36Z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A0814CDB</vt:lpwstr>
  </property>
  <property fmtid="{D5CDD505-2E9C-101B-9397-08002B2CF9AE}" pid="9" name="Підрозділ">
    <vt:lpwstr>Інгулецький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