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<sst xmlns="http://schemas.openxmlformats.org/spreadsheetml/2006/main" count="267" uniqueCount="201">
  <si>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</si>
  <si>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</si>
  <si>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</si>
  <si>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</si>
  <si>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</si>
  <si>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</si>
  <si>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</si>
  <si>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</si>
  <si>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</si>
  <si>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</si>
  <si>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</si>
  <si>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</si>
  <si>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</si>
  <si>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</si>
  <si>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</si>
  <si>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</si>
  <si>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</si>
  <si>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</si>
  <si>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</si>
  <si>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</si>
  <si>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</si>
  <si>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</si>
  <si>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</si>
  <si>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</si>
  <si>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</si>
  <si>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</si>
  <si>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</si>
  <si>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</si>
  <si>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</si>
  <si>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</si>
  <si>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</si>
  <si>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</si>
  <si>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</si>
  <si>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</si>
  <si>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</si>
  <si>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</si>
  <si>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</si>
  <si>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</si>
  <si>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</si>
  <si>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</si>
  <si>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</si>
  <si>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</si>
  <si>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</si>
  <si>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</si>
  <si>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</si>
  <si>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</si>
  <si>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</si>
  <si>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</si>
  <si>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</si>
  <si>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</si>
  <si>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</si>
  <si>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</si>
  <si>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</si>
  <si>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</si>
  <si>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</si>
  <si>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</si>
  <si>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</si>
  <si>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</si>
  <si>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</si>
  <si>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</si>
  <si>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</si>
  <si>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</si>
  <si>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</si>
  <si>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</si>
  <si>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</si>
  <si>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</si>
  <si>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</si>
  <si>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</si>
  <si>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</si>
  <si>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</si>
  <si>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</si>
  <si>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</si>
  <si>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</si>
  <si>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</si>
  <si>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</si>
  <si>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</si>
  <si>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</si>
  <si>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</si>
  <si>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</si>
  <si>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</si>
  <si>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</si>
  <si>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</si>
  <si>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</si>
  <si>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</si>
  <si>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</si>
  <si>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</si>
  <si>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</si>
  <si>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</si>
  <si>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</si>
  <si>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</si>
  <si>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</si>
  <si>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</si>
  <si>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</si>
  <si>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</si>
  <si>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</si>
  <si>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</si>
  <si>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</si>
  <si>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</si>
  <si>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</si>
  <si>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</si>
  <si>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</si>
  <si>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</si>
  <si>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</si>
  <si>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</si>
  <si>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</si>
  <si>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</si>
  <si>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</si>
  <si>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</si>
  <si>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</si>
  <si>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</si>
  <si>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</si>
  <si>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</si>
  <si>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</si>
  <si>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</si>
  <si>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</si>
  <si>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</si>
  <si>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</si>
  <si>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</si>
  <si>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</si>
  <si>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</si>
  <si>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</si>
  <si>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</si>
  <si>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</si>
  <si>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</si>
  <si>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</si>
  <si>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</si>
  <si>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</si>
  <si>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</si>
  <si>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</si>
  <si>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</si>
  <si>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</si>
  <si>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</si>
  <si>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</si>
  <si>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</si>
  <si>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</si>
  <si>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</si>
  <si>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</si>
  <si>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</si>
  <si>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</si>
  <si>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</si>
  <si>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</si>
  <si>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</si>
  <si>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</si>
  <si>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</si>
  <si>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</si>
  <si>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</si>
  <si>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</si>
  <si>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</si>
  <si>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</si>
  <si>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</si>
  <si>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</si>
  <si>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</si>
  <si>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</si>
  <si>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</si>
  <si>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</si>
  <si>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</si>
  <si>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</si>
  <si>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</si>
  <si>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</si>
  <si>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</si>
  <si>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</si>
  <si>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</si>
  <si>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</si>
  <si>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</si>
  <si>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</si>
  <si>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</si>
  <si>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</si>
  <si>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</si>
  <si>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</si>
  <si>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</si>
  <si>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</si>
  <si>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</si>
  <si>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</si>
  <si>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</si>
  <si>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</si>
  <si>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</si>
  <si>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</si>
  <si>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</si>
  <si>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</si>
  <si>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</si>
  <si>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</si>
  <si>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</si>
  <si>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</si>
  <si>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</si>
  <si>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</si>
  <si>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</si>
  <si>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</si>
  <si>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</si>
  <si>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</si>
  <si>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</si>
  <si>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</si>
  <si>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Інгулецький районний суд м.Кривого Рогу</t>
  </si>
  <si>
    <t>50026.м. Кривий Ріг.вул. Груні Романової 6-А</t>
  </si>
  <si>
    <t>Доручення судів України / іноземних судів</t>
  </si>
  <si>
    <t xml:space="preserve">Розглянуто справ судом присяжних </t>
  </si>
  <si>
    <t>В.В.Мазуренко</t>
  </si>
  <si>
    <t>О.Д. Чариєва</t>
  </si>
  <si>
    <t>(056) 406-53-03</t>
  </si>
  <si>
    <t>(0564) 21-11-81</t>
  </si>
  <si>
    <t>inbox@ing.dp.court.gov.ua</t>
  </si>
  <si>
    <t>5 січня 2018 року</t>
  </si>
</sst>
</file>

<file path=xl/styles.xml><?xml version="1.0" encoding="utf-8"?>
<styleSheet xmlns="http://schemas.openxmlformats.org/spreadsheetml/2006/main">
  <numFmts count="55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&amp;LDDEF4397&amp;C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428</v>
      </c>
      <c r="F6" s="90">
        <v>335</v>
      </c>
      <c r="G6" s="90">
        <v>11</v>
      </c>
      <c r="H6" s="90">
        <v>306</v>
      </c>
      <c r="I6" s="90" t="s">
        <v>183</v>
      </c>
      <c r="J6" s="90">
        <v>122</v>
      </c>
      <c r="K6" s="91">
        <v>16</v>
      </c>
      <c r="L6" s="101">
        <f>E6-F6</f>
        <v>93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538</v>
      </c>
      <c r="F7" s="90">
        <v>538</v>
      </c>
      <c r="G7" s="90"/>
      <c r="H7" s="90">
        <v>536</v>
      </c>
      <c r="I7" s="90">
        <v>434</v>
      </c>
      <c r="J7" s="90">
        <v>2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293</v>
      </c>
      <c r="F9" s="90">
        <v>267</v>
      </c>
      <c r="G9" s="90"/>
      <c r="H9" s="90">
        <v>280</v>
      </c>
      <c r="I9" s="90">
        <v>207</v>
      </c>
      <c r="J9" s="90">
        <v>13</v>
      </c>
      <c r="K9" s="91"/>
      <c r="L9" s="101">
        <f>E9-F9</f>
        <v>26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1261</v>
      </c>
      <c r="F14" s="105">
        <f>SUM(F6:F13)</f>
        <v>1141</v>
      </c>
      <c r="G14" s="105">
        <f>SUM(G6:G13)</f>
        <v>11</v>
      </c>
      <c r="H14" s="105">
        <f>SUM(H6:H13)</f>
        <v>1124</v>
      </c>
      <c r="I14" s="105">
        <f>SUM(I6:I13)</f>
        <v>642</v>
      </c>
      <c r="J14" s="105">
        <f>SUM(J6:J13)</f>
        <v>137</v>
      </c>
      <c r="K14" s="105">
        <f>SUM(K6:K13)</f>
        <v>16</v>
      </c>
      <c r="L14" s="101">
        <f>E14-F14</f>
        <v>120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48</v>
      </c>
      <c r="F15" s="92">
        <v>47</v>
      </c>
      <c r="G15" s="92">
        <v>1</v>
      </c>
      <c r="H15" s="92">
        <v>46</v>
      </c>
      <c r="I15" s="92">
        <v>36</v>
      </c>
      <c r="J15" s="92">
        <v>2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54</v>
      </c>
      <c r="F16" s="92">
        <v>37</v>
      </c>
      <c r="G16" s="92">
        <v>1</v>
      </c>
      <c r="H16" s="92">
        <v>42</v>
      </c>
      <c r="I16" s="92">
        <v>15</v>
      </c>
      <c r="J16" s="92">
        <v>12</v>
      </c>
      <c r="K16" s="91">
        <v>2</v>
      </c>
      <c r="L16" s="101">
        <f>E16-F16</f>
        <v>17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6</v>
      </c>
      <c r="G18" s="91"/>
      <c r="H18" s="91">
        <v>7</v>
      </c>
      <c r="I18" s="91">
        <v>5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73</v>
      </c>
      <c r="F22" s="91">
        <v>54</v>
      </c>
      <c r="G22" s="91">
        <v>1</v>
      </c>
      <c r="H22" s="91">
        <v>59</v>
      </c>
      <c r="I22" s="91">
        <v>20</v>
      </c>
      <c r="J22" s="91">
        <v>14</v>
      </c>
      <c r="K22" s="91">
        <v>2</v>
      </c>
      <c r="L22" s="101">
        <f>E22-F22</f>
        <v>19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829</v>
      </c>
      <c r="F23" s="91">
        <v>763</v>
      </c>
      <c r="G23" s="91"/>
      <c r="H23" s="91">
        <v>775</v>
      </c>
      <c r="I23" s="91">
        <v>499</v>
      </c>
      <c r="J23" s="91">
        <v>54</v>
      </c>
      <c r="K23" s="91"/>
      <c r="L23" s="101">
        <f>E23-F23</f>
        <v>66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7</v>
      </c>
      <c r="F24" s="91">
        <v>7</v>
      </c>
      <c r="G24" s="91"/>
      <c r="H24" s="91">
        <v>7</v>
      </c>
      <c r="I24" s="91">
        <v>6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1233</v>
      </c>
      <c r="F25" s="91">
        <v>1105</v>
      </c>
      <c r="G25" s="91"/>
      <c r="H25" s="91">
        <v>1045</v>
      </c>
      <c r="I25" s="91">
        <v>884</v>
      </c>
      <c r="J25" s="91">
        <v>188</v>
      </c>
      <c r="K25" s="91"/>
      <c r="L25" s="101">
        <f>E25-F25</f>
        <v>128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1220</v>
      </c>
      <c r="F26" s="91">
        <v>892</v>
      </c>
      <c r="G26" s="91">
        <v>4</v>
      </c>
      <c r="H26" s="91">
        <v>994</v>
      </c>
      <c r="I26" s="91">
        <v>834</v>
      </c>
      <c r="J26" s="91">
        <v>226</v>
      </c>
      <c r="K26" s="91">
        <v>55</v>
      </c>
      <c r="L26" s="101">
        <f>E26-F26</f>
        <v>328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83</v>
      </c>
      <c r="F27" s="91">
        <v>83</v>
      </c>
      <c r="G27" s="91"/>
      <c r="H27" s="91">
        <v>81</v>
      </c>
      <c r="I27" s="91">
        <v>71</v>
      </c>
      <c r="J27" s="91">
        <v>2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86</v>
      </c>
      <c r="F28" s="91">
        <v>71</v>
      </c>
      <c r="G28" s="91"/>
      <c r="H28" s="91">
        <v>77</v>
      </c>
      <c r="I28" s="91">
        <v>71</v>
      </c>
      <c r="J28" s="91">
        <v>9</v>
      </c>
      <c r="K28" s="91"/>
      <c r="L28" s="101">
        <f>E28-F28</f>
        <v>15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12</v>
      </c>
      <c r="F29" s="91">
        <v>12</v>
      </c>
      <c r="G29" s="91"/>
      <c r="H29" s="91">
        <v>7</v>
      </c>
      <c r="I29" s="91">
        <v>4</v>
      </c>
      <c r="J29" s="91">
        <v>5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74</v>
      </c>
      <c r="F32" s="91">
        <v>66</v>
      </c>
      <c r="G32" s="91"/>
      <c r="H32" s="91">
        <v>55</v>
      </c>
      <c r="I32" s="91">
        <v>47</v>
      </c>
      <c r="J32" s="91">
        <v>19</v>
      </c>
      <c r="K32" s="91">
        <v>1</v>
      </c>
      <c r="L32" s="101">
        <f>E32-F32</f>
        <v>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144</v>
      </c>
      <c r="F33" s="91">
        <v>141</v>
      </c>
      <c r="G33" s="91"/>
      <c r="H33" s="91">
        <v>140</v>
      </c>
      <c r="I33" s="91">
        <v>102</v>
      </c>
      <c r="J33" s="91">
        <v>4</v>
      </c>
      <c r="K33" s="91"/>
      <c r="L33" s="101">
        <f>E33-F33</f>
        <v>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</v>
      </c>
      <c r="F34" s="91">
        <v>2</v>
      </c>
      <c r="G34" s="91"/>
      <c r="H34" s="91">
        <v>1</v>
      </c>
      <c r="I34" s="91">
        <v>1</v>
      </c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2</v>
      </c>
      <c r="G35" s="91"/>
      <c r="H35" s="91">
        <v>3</v>
      </c>
      <c r="I35" s="91">
        <v>2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2738</v>
      </c>
      <c r="F37" s="91">
        <v>2297</v>
      </c>
      <c r="G37" s="91">
        <v>4</v>
      </c>
      <c r="H37" s="91">
        <v>2230</v>
      </c>
      <c r="I37" s="91">
        <v>1566</v>
      </c>
      <c r="J37" s="91">
        <v>508</v>
      </c>
      <c r="K37" s="91">
        <v>56</v>
      </c>
      <c r="L37" s="101">
        <f>E37-F37</f>
        <v>441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1170</v>
      </c>
      <c r="F38" s="91">
        <v>1106</v>
      </c>
      <c r="G38" s="91"/>
      <c r="H38" s="91">
        <v>1129</v>
      </c>
      <c r="I38" s="91" t="s">
        <v>183</v>
      </c>
      <c r="J38" s="91">
        <v>41</v>
      </c>
      <c r="K38" s="91">
        <v>1</v>
      </c>
      <c r="L38" s="101">
        <f>E38-F38</f>
        <v>64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22</v>
      </c>
      <c r="F40" s="91">
        <v>20</v>
      </c>
      <c r="G40" s="91"/>
      <c r="H40" s="91">
        <v>22</v>
      </c>
      <c r="I40" s="91">
        <v>13</v>
      </c>
      <c r="J40" s="91"/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1192</v>
      </c>
      <c r="F41" s="91">
        <f aca="true" t="shared" si="0" ref="F41:K41">F38+F40</f>
        <v>1126</v>
      </c>
      <c r="G41" s="91">
        <f t="shared" si="0"/>
        <v>0</v>
      </c>
      <c r="H41" s="91">
        <f t="shared" si="0"/>
        <v>1151</v>
      </c>
      <c r="I41" s="91">
        <f>I40</f>
        <v>13</v>
      </c>
      <c r="J41" s="91">
        <f t="shared" si="0"/>
        <v>41</v>
      </c>
      <c r="K41" s="91">
        <f t="shared" si="0"/>
        <v>1</v>
      </c>
      <c r="L41" s="101">
        <f>E41-F41</f>
        <v>66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5264</v>
      </c>
      <c r="F42" s="91">
        <f aca="true" t="shared" si="1" ref="F42:K42">F14+F22+F37+F41</f>
        <v>4618</v>
      </c>
      <c r="G42" s="91">
        <f t="shared" si="1"/>
        <v>16</v>
      </c>
      <c r="H42" s="91">
        <f t="shared" si="1"/>
        <v>4564</v>
      </c>
      <c r="I42" s="91">
        <f t="shared" si="1"/>
        <v>2241</v>
      </c>
      <c r="J42" s="91">
        <f t="shared" si="1"/>
        <v>700</v>
      </c>
      <c r="K42" s="91">
        <f t="shared" si="1"/>
        <v>75</v>
      </c>
      <c r="L42" s="101">
        <f>E42-F42</f>
        <v>646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&amp;LDDEF4397&amp;CФорма № 1-мзс, Підрозділ: Інгулецький районний суд м.Кривого Рогу,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5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157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553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200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27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5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&amp;LDDEF4397&amp;CФорма № 1-мзс, Підрозділ: Інгулецький районний суд м.Кривого Рогу,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307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245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5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323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85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20119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436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1197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1541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58668839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16237973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2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286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2086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17138481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214674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998</v>
      </c>
      <c r="F58" s="96">
        <v>109</v>
      </c>
      <c r="G58" s="96">
        <v>14</v>
      </c>
      <c r="H58" s="96">
        <v>2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37</v>
      </c>
      <c r="F59" s="96">
        <v>19</v>
      </c>
      <c r="G59" s="96">
        <v>3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1563</v>
      </c>
      <c r="F60" s="96">
        <v>595</v>
      </c>
      <c r="G60" s="96">
        <v>53</v>
      </c>
      <c r="H60" s="96">
        <v>19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1146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&amp;LDDEF4397&amp;CФорма № 1-мзс, Підрозділ: Інгулецький районний суд м.Кривого Рогу,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0.10714285714285714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0.11678832116788321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0.14285714285714285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0.11023622047244094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0.024390243902439025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0.9883066262451278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760.6666666666666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877.3333333333334</v>
      </c>
    </row>
    <row r="11" spans="1:4" ht="16.5" customHeight="1">
      <c r="A11" s="189" t="s">
        <v>68</v>
      </c>
      <c r="B11" s="191"/>
      <c r="C11" s="14">
        <v>9</v>
      </c>
      <c r="D11" s="94">
        <v>56</v>
      </c>
    </row>
    <row r="12" spans="1:4" ht="16.5" customHeight="1">
      <c r="A12" s="294" t="s">
        <v>113</v>
      </c>
      <c r="B12" s="294"/>
      <c r="C12" s="14">
        <v>10</v>
      </c>
      <c r="D12" s="94">
        <v>40</v>
      </c>
    </row>
    <row r="13" spans="1:4" ht="16.5" customHeight="1">
      <c r="A13" s="294" t="s">
        <v>33</v>
      </c>
      <c r="B13" s="294"/>
      <c r="C13" s="14">
        <v>11</v>
      </c>
      <c r="D13" s="94">
        <v>107</v>
      </c>
    </row>
    <row r="14" spans="1:4" ht="16.5" customHeight="1">
      <c r="A14" s="294" t="s">
        <v>114</v>
      </c>
      <c r="B14" s="294"/>
      <c r="C14" s="14">
        <v>12</v>
      </c>
      <c r="D14" s="94">
        <v>84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&amp;LDDEF4397&amp;CФорма № 1-мзс, Підрозділ: Інгулецький районний суд м.Кривого Рогу,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2018-02-05T09:41:55Z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DDEF4397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