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<sst xmlns="http://schemas.openxmlformats.org/spreadsheetml/2006/main" count="269" uniqueCount="201">
  <si>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</si>
  <si>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</si>
  <si>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</si>
  <si>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</si>
  <si>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</si>
  <si>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</si>
  <si>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</si>
  <si>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</si>
  <si>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</si>
  <si>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</si>
  <si>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</si>
  <si>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</si>
  <si>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</si>
  <si>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</si>
  <si>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</si>
  <si>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</si>
  <si>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</si>
  <si>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</si>
  <si>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</si>
  <si>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</si>
  <si>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</si>
  <si>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</si>
  <si>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</si>
  <si>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</si>
  <si>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</si>
  <si>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</si>
  <si>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</si>
  <si>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</si>
  <si>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</si>
  <si>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</si>
  <si>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</si>
  <si>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</si>
  <si>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</si>
  <si>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</si>
  <si>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</si>
  <si>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</si>
  <si>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</si>
  <si>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</si>
  <si>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</si>
  <si>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</si>
  <si>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</si>
  <si>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</si>
  <si>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</si>
  <si>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</si>
  <si>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</si>
  <si>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</si>
  <si>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</si>
  <si>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</si>
  <si>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</si>
  <si>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</si>
  <si>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</si>
  <si>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</si>
  <si>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</si>
  <si>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</si>
  <si>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</si>
  <si>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</si>
  <si>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</si>
  <si>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</si>
  <si>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</si>
  <si>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</si>
  <si>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</si>
  <si>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</si>
  <si>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</si>
  <si>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</si>
  <si>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</si>
  <si>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</si>
  <si>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</si>
  <si>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</si>
  <si>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</si>
  <si>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</si>
  <si>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</si>
  <si>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</si>
  <si>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</si>
  <si>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</si>
  <si>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</si>
  <si>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</si>
  <si>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</si>
  <si>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</si>
  <si>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</si>
  <si>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</si>
  <si>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</si>
  <si>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</si>
  <si>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</si>
  <si>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</si>
  <si>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</si>
  <si>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</si>
  <si>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</si>
  <si>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</si>
  <si>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</si>
  <si>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</si>
  <si>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</si>
  <si>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</si>
  <si>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</si>
  <si>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</si>
  <si>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</si>
  <si>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</si>
  <si>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</si>
  <si>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</si>
  <si>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</si>
  <si>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</si>
  <si>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</si>
  <si>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</si>
  <si>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</si>
  <si>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</si>
  <si>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</si>
  <si>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</si>
  <si>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</si>
  <si>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</si>
  <si>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</si>
  <si>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</si>
  <si>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</si>
  <si>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</si>
  <si>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</si>
  <si>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</si>
  <si>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</si>
  <si>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</si>
  <si>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</si>
  <si>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</si>
  <si>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</si>
  <si>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</si>
  <si>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</si>
  <si>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</si>
  <si>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</si>
  <si>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</si>
  <si>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</si>
  <si>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</si>
  <si>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</si>
  <si>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</si>
  <si>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</si>
  <si>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</si>
  <si>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</si>
  <si>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</si>
  <si>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</si>
  <si>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</si>
  <si>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</si>
  <si>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</si>
  <si>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</si>
  <si>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</si>
  <si>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</si>
  <si>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</si>
  <si>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</si>
  <si>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</si>
  <si>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</si>
  <si>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</si>
  <si>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</si>
  <si>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</si>
  <si>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</si>
  <si>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</si>
  <si>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</si>
  <si>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</si>
  <si>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</si>
  <si>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</si>
  <si>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</si>
  <si>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</si>
  <si>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</si>
  <si>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</si>
  <si>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</si>
  <si>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</si>
  <si>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</si>
  <si>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</si>
  <si>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</si>
  <si>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</si>
  <si>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</si>
  <si>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</si>
  <si>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</si>
  <si>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</si>
  <si>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</si>
  <si>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</si>
  <si>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</si>
  <si>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</si>
  <si>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</si>
  <si>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</si>
  <si>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</si>
  <si>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</si>
  <si>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</si>
  <si>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</si>
  <si>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</si>
  <si>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</si>
  <si>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</si>
  <si>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</si>
  <si>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</si>
  <si>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</si>
  <si>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</si>
  <si>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</si>
  <si>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</si>
  <si>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</si>
  <si>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</si>
  <si>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</si>
  <si>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</si>
  <si>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</si>
  <si>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</si>
  <si>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Інгулецький районний суд м.Кривого Рогу</t>
  </si>
  <si>
    <t>50026.м. Кривий Ріг.вул. Груні Романової 6-А</t>
  </si>
  <si>
    <t>Доручення судів України / іноземних судів</t>
  </si>
  <si>
    <t xml:space="preserve">Розглянуто справ судом присяжних </t>
  </si>
  <si>
    <t>О.М.Нестеренко</t>
  </si>
  <si>
    <t>О.Д. Чариєва</t>
  </si>
  <si>
    <t>(056) 406-53-03</t>
  </si>
  <si>
    <t>(056) 406-93-33</t>
  </si>
  <si>
    <t>inbox@ing.dp.court.gov.ua</t>
  </si>
  <si>
    <t>15 січня 2019 року</t>
  </si>
</sst>
</file>

<file path=xl/styles.xml><?xml version="1.0" encoding="utf-8"?>
<styleSheet xmlns="http://schemas.openxmlformats.org/spreadsheetml/2006/main">
  <numFmts count="63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8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&amp;LF8483F1C&amp;C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404</v>
      </c>
      <c r="F6" s="90">
        <v>287</v>
      </c>
      <c r="G6" s="90">
        <v>3</v>
      </c>
      <c r="H6" s="90">
        <v>253</v>
      </c>
      <c r="I6" s="90" t="s">
        <v>180</v>
      </c>
      <c r="J6" s="90">
        <v>151</v>
      </c>
      <c r="K6" s="91">
        <v>17</v>
      </c>
      <c r="L6" s="101">
        <f>E6-F6</f>
        <v>117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1296</v>
      </c>
      <c r="F7" s="90">
        <v>1294</v>
      </c>
      <c r="G7" s="90"/>
      <c r="H7" s="90">
        <v>1296</v>
      </c>
      <c r="I7" s="90">
        <v>1119</v>
      </c>
      <c r="J7" s="90"/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227</v>
      </c>
      <c r="F9" s="90">
        <v>214</v>
      </c>
      <c r="G9" s="90">
        <v>1</v>
      </c>
      <c r="H9" s="90">
        <v>216</v>
      </c>
      <c r="I9" s="90">
        <v>152</v>
      </c>
      <c r="J9" s="90">
        <v>11</v>
      </c>
      <c r="K9" s="91"/>
      <c r="L9" s="101">
        <f>E9-F9</f>
        <v>13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1929</v>
      </c>
      <c r="F14" s="105">
        <f>SUM(F6:F13)</f>
        <v>1797</v>
      </c>
      <c r="G14" s="105">
        <f>SUM(G6:G13)</f>
        <v>4</v>
      </c>
      <c r="H14" s="105">
        <f>SUM(H6:H13)</f>
        <v>1767</v>
      </c>
      <c r="I14" s="105">
        <f>SUM(I6:I13)</f>
        <v>1272</v>
      </c>
      <c r="J14" s="105">
        <f>SUM(J6:J13)</f>
        <v>162</v>
      </c>
      <c r="K14" s="105">
        <f>SUM(K6:K13)</f>
        <v>17</v>
      </c>
      <c r="L14" s="101">
        <f>E14-F14</f>
        <v>132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26</v>
      </c>
      <c r="F15" s="92">
        <v>24</v>
      </c>
      <c r="G15" s="92"/>
      <c r="H15" s="92">
        <v>22</v>
      </c>
      <c r="I15" s="92">
        <v>10</v>
      </c>
      <c r="J15" s="92">
        <v>4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22</v>
      </c>
      <c r="F16" s="92">
        <v>10</v>
      </c>
      <c r="G16" s="92"/>
      <c r="H16" s="92">
        <v>19</v>
      </c>
      <c r="I16" s="92">
        <v>11</v>
      </c>
      <c r="J16" s="92">
        <v>3</v>
      </c>
      <c r="K16" s="91"/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38</v>
      </c>
      <c r="F22" s="91">
        <v>24</v>
      </c>
      <c r="G22" s="91"/>
      <c r="H22" s="91">
        <v>31</v>
      </c>
      <c r="I22" s="91">
        <v>11</v>
      </c>
      <c r="J22" s="91">
        <v>7</v>
      </c>
      <c r="K22" s="91"/>
      <c r="L22" s="101">
        <f>E22-F22</f>
        <v>14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637</v>
      </c>
      <c r="F23" s="91">
        <v>583</v>
      </c>
      <c r="G23" s="91"/>
      <c r="H23" s="91">
        <v>607</v>
      </c>
      <c r="I23" s="91">
        <v>261</v>
      </c>
      <c r="J23" s="91">
        <v>30</v>
      </c>
      <c r="K23" s="91"/>
      <c r="L23" s="101">
        <f>E23-F23</f>
        <v>54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9</v>
      </c>
      <c r="F24" s="91">
        <v>9</v>
      </c>
      <c r="G24" s="91"/>
      <c r="H24" s="91">
        <v>9</v>
      </c>
      <c r="I24" s="91">
        <v>5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1614</v>
      </c>
      <c r="F25" s="91">
        <v>1426</v>
      </c>
      <c r="G25" s="91">
        <v>1</v>
      </c>
      <c r="H25" s="91">
        <v>1477</v>
      </c>
      <c r="I25" s="91">
        <v>1262</v>
      </c>
      <c r="J25" s="91">
        <v>137</v>
      </c>
      <c r="K25" s="91"/>
      <c r="L25" s="101">
        <f>E25-F25</f>
        <v>188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1502</v>
      </c>
      <c r="F26" s="91">
        <v>1278</v>
      </c>
      <c r="G26" s="91">
        <v>15</v>
      </c>
      <c r="H26" s="91">
        <v>1046</v>
      </c>
      <c r="I26" s="91">
        <v>920</v>
      </c>
      <c r="J26" s="91">
        <v>456</v>
      </c>
      <c r="K26" s="91">
        <v>22</v>
      </c>
      <c r="L26" s="101">
        <f>E26-F26</f>
        <v>224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76</v>
      </c>
      <c r="F27" s="91">
        <v>74</v>
      </c>
      <c r="G27" s="91"/>
      <c r="H27" s="91">
        <v>75</v>
      </c>
      <c r="I27" s="91">
        <v>63</v>
      </c>
      <c r="J27" s="91">
        <v>1</v>
      </c>
      <c r="K27" s="91"/>
      <c r="L27" s="101">
        <f>E27-F27</f>
        <v>2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73</v>
      </c>
      <c r="F28" s="91">
        <v>64</v>
      </c>
      <c r="G28" s="91"/>
      <c r="H28" s="91">
        <v>61</v>
      </c>
      <c r="I28" s="91">
        <v>54</v>
      </c>
      <c r="J28" s="91">
        <v>12</v>
      </c>
      <c r="K28" s="91"/>
      <c r="L28" s="101">
        <f>E28-F28</f>
        <v>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20</v>
      </c>
      <c r="F29" s="91">
        <v>15</v>
      </c>
      <c r="G29" s="91"/>
      <c r="H29" s="91">
        <v>18</v>
      </c>
      <c r="I29" s="91">
        <v>13</v>
      </c>
      <c r="J29" s="91">
        <v>2</v>
      </c>
      <c r="K29" s="91"/>
      <c r="L29" s="101">
        <f>E29-F29</f>
        <v>5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>
        <v>2</v>
      </c>
      <c r="G30" s="91"/>
      <c r="H30" s="91"/>
      <c r="I30" s="91"/>
      <c r="J30" s="91">
        <v>2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31</v>
      </c>
      <c r="F32" s="91">
        <v>12</v>
      </c>
      <c r="G32" s="91">
        <v>1</v>
      </c>
      <c r="H32" s="91">
        <v>27</v>
      </c>
      <c r="I32" s="91">
        <v>18</v>
      </c>
      <c r="J32" s="91">
        <v>4</v>
      </c>
      <c r="K32" s="91">
        <v>1</v>
      </c>
      <c r="L32" s="101">
        <f>E32-F32</f>
        <v>19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79</v>
      </c>
      <c r="F33" s="91">
        <v>75</v>
      </c>
      <c r="G33" s="91"/>
      <c r="H33" s="91">
        <v>75</v>
      </c>
      <c r="I33" s="91">
        <v>41</v>
      </c>
      <c r="J33" s="91">
        <v>4</v>
      </c>
      <c r="K33" s="91"/>
      <c r="L33" s="101">
        <f>E33-F33</f>
        <v>4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2720</v>
      </c>
      <c r="F37" s="91">
        <v>2368</v>
      </c>
      <c r="G37" s="91">
        <v>16</v>
      </c>
      <c r="H37" s="91">
        <v>2072</v>
      </c>
      <c r="I37" s="91">
        <v>1313</v>
      </c>
      <c r="J37" s="91">
        <v>648</v>
      </c>
      <c r="K37" s="91">
        <v>23</v>
      </c>
      <c r="L37" s="101">
        <f>E37-F37</f>
        <v>352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1157</v>
      </c>
      <c r="F38" s="91">
        <v>1117</v>
      </c>
      <c r="G38" s="91"/>
      <c r="H38" s="91">
        <v>1134</v>
      </c>
      <c r="I38" s="91" t="s">
        <v>180</v>
      </c>
      <c r="J38" s="91">
        <v>23</v>
      </c>
      <c r="K38" s="91"/>
      <c r="L38" s="101">
        <f>E38-F38</f>
        <v>40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26</v>
      </c>
      <c r="F40" s="91">
        <v>26</v>
      </c>
      <c r="G40" s="91"/>
      <c r="H40" s="91">
        <v>26</v>
      </c>
      <c r="I40" s="91">
        <v>9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1183</v>
      </c>
      <c r="F41" s="91">
        <f aca="true" t="shared" si="0" ref="F41:K41">F38+F40</f>
        <v>1143</v>
      </c>
      <c r="G41" s="91">
        <f t="shared" si="0"/>
        <v>0</v>
      </c>
      <c r="H41" s="91">
        <f t="shared" si="0"/>
        <v>1160</v>
      </c>
      <c r="I41" s="91">
        <f>I40</f>
        <v>9</v>
      </c>
      <c r="J41" s="91">
        <f t="shared" si="0"/>
        <v>23</v>
      </c>
      <c r="K41" s="91">
        <f t="shared" si="0"/>
        <v>0</v>
      </c>
      <c r="L41" s="101">
        <f>E41-F41</f>
        <v>40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5870</v>
      </c>
      <c r="F42" s="91">
        <f aca="true" t="shared" si="1" ref="F42:K42">F14+F22+F37+F41</f>
        <v>5332</v>
      </c>
      <c r="G42" s="91">
        <f t="shared" si="1"/>
        <v>20</v>
      </c>
      <c r="H42" s="91">
        <f t="shared" si="1"/>
        <v>5030</v>
      </c>
      <c r="I42" s="91">
        <f t="shared" si="1"/>
        <v>2605</v>
      </c>
      <c r="J42" s="91">
        <f t="shared" si="1"/>
        <v>840</v>
      </c>
      <c r="K42" s="91">
        <f t="shared" si="1"/>
        <v>40</v>
      </c>
      <c r="L42" s="101">
        <f>E42-F42</f>
        <v>538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&amp;LF8483F1C&amp;CФорма № 1-мзс, Підрозділ: Інгулецький районний суд м.Кривого Рогу,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20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131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6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174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48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84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711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166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77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1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262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158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76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82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40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4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>
        <v>3</v>
      </c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&amp;LF8483F1C&amp;CФорма № 1-мзс, Підрозділ: Інгулецький районний суд м.Кривого Рогу,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253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214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2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5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3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8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597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575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1313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1407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52505418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21964976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62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8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265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1980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60329744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165212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1640</v>
      </c>
      <c r="F58" s="96">
        <v>112</v>
      </c>
      <c r="G58" s="96">
        <v>13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19</v>
      </c>
      <c r="F59" s="96">
        <v>11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1226</v>
      </c>
      <c r="F60" s="96">
        <v>796</v>
      </c>
      <c r="G60" s="96">
        <v>37</v>
      </c>
      <c r="H60" s="96">
        <v>9</v>
      </c>
      <c r="I60" s="96">
        <v>4</v>
      </c>
    </row>
    <row r="61" spans="1:9" ht="13.5" customHeight="1">
      <c r="A61" s="180" t="s">
        <v>115</v>
      </c>
      <c r="B61" s="180"/>
      <c r="C61" s="180"/>
      <c r="D61" s="180"/>
      <c r="E61" s="96">
        <v>1145</v>
      </c>
      <c r="F61" s="96">
        <v>14</v>
      </c>
      <c r="G61" s="96"/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&amp;LF8483F1C&amp;CФорма № 1-мзс, Підрозділ: Інгулецький районний суд м.Кривого Рогу,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0.047619047619047616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0.10493827160493827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0.035493827160493825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0.9433608402100525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1006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1174</v>
      </c>
    </row>
    <row r="11" spans="1:4" ht="16.5" customHeight="1">
      <c r="A11" s="191" t="s">
        <v>65</v>
      </c>
      <c r="B11" s="193"/>
      <c r="C11" s="14">
        <v>9</v>
      </c>
      <c r="D11" s="94">
        <v>52</v>
      </c>
    </row>
    <row r="12" spans="1:4" ht="16.5" customHeight="1">
      <c r="A12" s="295" t="s">
        <v>110</v>
      </c>
      <c r="B12" s="295"/>
      <c r="C12" s="14">
        <v>10</v>
      </c>
      <c r="D12" s="94">
        <v>22</v>
      </c>
    </row>
    <row r="13" spans="1:4" ht="16.5" customHeight="1">
      <c r="A13" s="295" t="s">
        <v>31</v>
      </c>
      <c r="B13" s="295"/>
      <c r="C13" s="14">
        <v>11</v>
      </c>
      <c r="D13" s="94">
        <v>101</v>
      </c>
    </row>
    <row r="14" spans="1:4" ht="16.5" customHeight="1">
      <c r="A14" s="295" t="s">
        <v>111</v>
      </c>
      <c r="B14" s="295"/>
      <c r="C14" s="14">
        <v>12</v>
      </c>
      <c r="D14" s="94">
        <v>97</v>
      </c>
    </row>
    <row r="15" spans="1:4" ht="16.5" customHeight="1">
      <c r="A15" s="295" t="s">
        <v>115</v>
      </c>
      <c r="B15" s="295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&amp;LF8483F1C&amp;CФорма № 1-мзс, Підрозділ: Інгулецький районний суд м.Кривого Рогу,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2019-02-08T09:06:26Z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F8483F1C</vt:lpwstr>
  </property>
  <property fmtid="{D5CDD505-2E9C-101B-9397-08002B2CF9AE}" pid="9" name="Підрозділ">
    <vt:lpwstr>Інгулецький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